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7100" windowHeight="12660" activeTab="0"/>
  </bookViews>
  <sheets>
    <sheet name="Introduction" sheetId="1" r:id="rId1"/>
    <sheet name="jsb-20dec02" sheetId="2" r:id="rId2"/>
    <sheet name="Standard Methods" sheetId="3" r:id="rId3"/>
    <sheet name="template" sheetId="4" r:id="rId4"/>
  </sheets>
  <definedNames/>
  <calcPr fullCalcOnLoad="1"/>
</workbook>
</file>

<file path=xl/sharedStrings.xml><?xml version="1.0" encoding="utf-8"?>
<sst xmlns="http://schemas.openxmlformats.org/spreadsheetml/2006/main" count="102" uniqueCount="72">
  <si>
    <t>Name:</t>
  </si>
  <si>
    <t>Date:</t>
  </si>
  <si>
    <t>Objective:</t>
  </si>
  <si>
    <t>Methods:</t>
  </si>
  <si>
    <t>Links to standard procedures can be copied from this page.</t>
  </si>
  <si>
    <t>Density</t>
  </si>
  <si>
    <t>(Feb. 2002)</t>
  </si>
  <si>
    <t>Design of an electronic lab notebook format for use by P&amp;SC group.</t>
  </si>
  <si>
    <t>Describe your experiment(s).</t>
  </si>
  <si>
    <t xml:space="preserve">copy links to standard methods from the "Standard Methods" page. </t>
  </si>
  <si>
    <t>If you are using procedures that have already been described, you can</t>
  </si>
  <si>
    <t>Add any variations or deviations from the standard method.</t>
  </si>
  <si>
    <t>T</t>
  </si>
  <si>
    <t>W</t>
  </si>
  <si>
    <r>
      <t>r</t>
    </r>
    <r>
      <rPr>
        <b/>
        <vertAlign val="subscript"/>
        <sz val="12"/>
        <color indexed="10"/>
        <rFont val="Arial"/>
        <family val="2"/>
      </rPr>
      <t>air</t>
    </r>
  </si>
  <si>
    <r>
      <t>r</t>
    </r>
    <r>
      <rPr>
        <b/>
        <vertAlign val="subscript"/>
        <sz val="12"/>
        <color indexed="10"/>
        <rFont val="Arial"/>
        <family val="2"/>
      </rPr>
      <t>water</t>
    </r>
  </si>
  <si>
    <r>
      <t>W</t>
    </r>
    <r>
      <rPr>
        <b/>
        <vertAlign val="subscript"/>
        <sz val="12"/>
        <color indexed="10"/>
        <rFont val="Arial"/>
        <family val="2"/>
      </rPr>
      <t>air</t>
    </r>
  </si>
  <si>
    <r>
      <t>W</t>
    </r>
    <r>
      <rPr>
        <b/>
        <vertAlign val="subscript"/>
        <sz val="12"/>
        <color indexed="10"/>
        <rFont val="Arial"/>
        <family val="2"/>
      </rPr>
      <t>water</t>
    </r>
  </si>
  <si>
    <r>
      <t>(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C)</t>
    </r>
  </si>
  <si>
    <t>(g/ml)</t>
  </si>
  <si>
    <t>Measurements,</t>
  </si>
  <si>
    <t>and calculations:</t>
  </si>
  <si>
    <t>observations,</t>
  </si>
  <si>
    <t>Density calculation spreadsheet</t>
  </si>
  <si>
    <t>XXX</t>
  </si>
  <si>
    <t>Oil ID</t>
  </si>
  <si>
    <t>no deviations from standard procedure</t>
  </si>
  <si>
    <t>Comments,</t>
  </si>
  <si>
    <t>conclusions, and/or</t>
  </si>
  <si>
    <t>future plans:</t>
  </si>
  <si>
    <t>Bubbles formed at temperatures above 69.7°C.</t>
  </si>
  <si>
    <t>If you have specific comments or questions for Jill, highlight them in yellow.</t>
  </si>
  <si>
    <t>Use this section to record raw data, calculations, graphs, and any</t>
  </si>
  <si>
    <t>observations.</t>
  </si>
  <si>
    <t>Finally sum up your work here.  If the experiment is ongoing, record the</t>
  </si>
  <si>
    <t>date on which it will be continued.</t>
  </si>
  <si>
    <t xml:space="preserve">Calculator copied from </t>
  </si>
  <si>
    <t>Densities (except at 20°C) can be entered into the database.</t>
  </si>
  <si>
    <t>Something is wrong with the measurement at 20°C, repeat tomorrow.</t>
  </si>
  <si>
    <t>Illustrate the use of electronic lab notebook.</t>
  </si>
  <si>
    <t>Edit the tab using the format:  initials-date (e.g., sample worksheet jsb-20dec02)</t>
  </si>
  <si>
    <t>Send an update to Jill weekly.  The update file should contain all the daily sheets for that week.</t>
  </si>
  <si>
    <t>Acid number</t>
  </si>
  <si>
    <t>Base number</t>
  </si>
  <si>
    <t>(Aug. 2000)</t>
  </si>
  <si>
    <t>Asphaltene onset</t>
  </si>
  <si>
    <t>(PRRC 01-18)</t>
  </si>
  <si>
    <t xml:space="preserve">Include the date or reference so that if changes are made to standard </t>
  </si>
  <si>
    <t>procedures in the future, we can reconstruct your version of the procedure.</t>
  </si>
  <si>
    <t>Asphaltene amount</t>
  </si>
  <si>
    <t>(PRRC 02-02)</t>
  </si>
  <si>
    <t>Adhesion</t>
  </si>
  <si>
    <t>Contact angles</t>
  </si>
  <si>
    <t>(Aug. 2001)</t>
  </si>
  <si>
    <t>Refractive index</t>
  </si>
  <si>
    <t>Viscosity</t>
  </si>
  <si>
    <t>(Oct. 2001)</t>
  </si>
  <si>
    <t>Physical properties:</t>
  </si>
  <si>
    <t>Asphaltenes:</t>
  </si>
  <si>
    <t>Chemical properties:</t>
  </si>
  <si>
    <t>Wettability:</t>
  </si>
  <si>
    <t>Other:</t>
  </si>
  <si>
    <t>Decane purification</t>
  </si>
  <si>
    <t>Glassware cleaning</t>
  </si>
  <si>
    <t>(Jun. 2001)</t>
  </si>
  <si>
    <t>General Instructions</t>
  </si>
  <si>
    <t>Send the file(s) in zipped format.</t>
  </si>
  <si>
    <t>Additional sheets that summarize or analyze data can also be included, as needed,</t>
  </si>
  <si>
    <t>or you can include references and/or links to additional files.</t>
  </si>
  <si>
    <t>Use one worksheet per day.  Start with a copy of the "template" sheet.</t>
  </si>
  <si>
    <t>Jill Buckley</t>
  </si>
  <si>
    <t>calculation spreadsheet for density, RI, and viscosity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</si>
</sst>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E+00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57"/>
      <name val="Arial"/>
      <family val="2"/>
    </font>
    <font>
      <b/>
      <sz val="12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20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5" fontId="12" fillId="0" borderId="2" xfId="0" applyNumberFormat="1" applyFont="1" applyBorder="1" applyAlignment="1" applyProtection="1">
      <alignment horizontal="center"/>
      <protection hidden="1"/>
    </xf>
    <xf numFmtId="166" fontId="13" fillId="0" borderId="2" xfId="0" applyNumberFormat="1" applyFont="1" applyBorder="1" applyAlignment="1" applyProtection="1">
      <alignment horizontal="center"/>
      <protection hidden="1"/>
    </xf>
    <xf numFmtId="165" fontId="13" fillId="0" borderId="2" xfId="0" applyNumberFormat="1" applyFont="1" applyBorder="1" applyAlignment="1" applyProtection="1">
      <alignment horizontal="center"/>
      <protection hidden="1"/>
    </xf>
    <xf numFmtId="164" fontId="13" fillId="0" borderId="2" xfId="0" applyNumberFormat="1" applyFont="1" applyBorder="1" applyAlignment="1" applyProtection="1">
      <alignment horizontal="center"/>
      <protection hidden="1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6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Oil XXX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'jsb-20dec02'!$B$22:$B$28</c:f>
              <c:numCache/>
            </c:numRef>
          </c:xVal>
          <c:yVal>
            <c:numRef>
              <c:f>'jsb-20dec02'!$D$22:$D$28</c:f>
              <c:numCache/>
            </c:numRef>
          </c:yVal>
          <c:smooth val="0"/>
        </c:ser>
        <c:axId val="1796048"/>
        <c:axId val="16164433"/>
      </c:scatterChart>
      <c:valAx>
        <c:axId val="179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64433"/>
        <c:crosses val="autoZero"/>
        <c:crossBetween val="midCat"/>
        <c:dispUnits/>
      </c:valAx>
      <c:valAx>
        <c:axId val="16164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density (g/ml)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960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17</xdr:row>
      <xdr:rowOff>0</xdr:rowOff>
    </xdr:from>
    <xdr:to>
      <xdr:col>14</xdr:col>
      <xdr:colOff>47625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5857875" y="2790825"/>
        <a:ext cx="34480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aervan.nmt.edu/Petrophysics/group/density-procedure.pdf" TargetMode="External" /><Relationship Id="rId2" Type="http://schemas.openxmlformats.org/officeDocument/2006/relationships/hyperlink" Target="http://baervan.nmt.edu/Petrophysics/group/density-calculator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aervan.nmt.edu/Petrophysics/group/density-procedure.pdf" TargetMode="External" /><Relationship Id="rId2" Type="http://schemas.openxmlformats.org/officeDocument/2006/relationships/hyperlink" Target="http://baervan.nmt.edu/Petrophysics/group/calculator.xls" TargetMode="External" /><Relationship Id="rId3" Type="http://schemas.openxmlformats.org/officeDocument/2006/relationships/hyperlink" Target="http://baervan.nmt.edu/Petrophysics/group/acid-number.pdf" TargetMode="External" /><Relationship Id="rId4" Type="http://schemas.openxmlformats.org/officeDocument/2006/relationships/hyperlink" Target="http://baervan.nmt.edu/Petrophysics/group/base-number.pdf" TargetMode="External" /><Relationship Id="rId5" Type="http://schemas.openxmlformats.org/officeDocument/2006/relationships/hyperlink" Target="http://baervan.nmt.edu/Petrophysics/group/prrc_01-18.pdf" TargetMode="External" /><Relationship Id="rId6" Type="http://schemas.openxmlformats.org/officeDocument/2006/relationships/hyperlink" Target="http://baervan.nmt.edu/Petrophysics/group/prrc_02-02.pdf" TargetMode="External" /><Relationship Id="rId7" Type="http://schemas.openxmlformats.org/officeDocument/2006/relationships/hyperlink" Target="http://baervan.nmt.edu/Petrophysics/group/adhesion.pdf" TargetMode="External" /><Relationship Id="rId8" Type="http://schemas.openxmlformats.org/officeDocument/2006/relationships/hyperlink" Target="http://baervan.nmt.edu/Petrophysics/group/measurement.pdf" TargetMode="External" /><Relationship Id="rId9" Type="http://schemas.openxmlformats.org/officeDocument/2006/relationships/hyperlink" Target="http://baervan.nmt.edu/Petrophysics/group/ri-procedure.pdf" TargetMode="External" /><Relationship Id="rId10" Type="http://schemas.openxmlformats.org/officeDocument/2006/relationships/hyperlink" Target="http://baervan.nmt.edu/Petrophysics/group/viscometer.pdf" TargetMode="External" /><Relationship Id="rId11" Type="http://schemas.openxmlformats.org/officeDocument/2006/relationships/hyperlink" Target="http://baervan.nmt.edu/Petrophysics/group/decane-purification.pdf" TargetMode="External" /><Relationship Id="rId12" Type="http://schemas.openxmlformats.org/officeDocument/2006/relationships/hyperlink" Target="http://baervan.nmt.edu/Petrophysics/group/glassware-cleaning.pdf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19.00390625" style="1" customWidth="1"/>
    <col min="2" max="2" width="10.00390625" style="0" customWidth="1"/>
    <col min="3" max="10" width="8.8515625" style="0" customWidth="1"/>
  </cols>
  <sheetData>
    <row r="1" spans="1:2" ht="12.75">
      <c r="A1" s="1" t="s">
        <v>0</v>
      </c>
      <c r="B1" t="s">
        <v>70</v>
      </c>
    </row>
    <row r="2" spans="1:2" ht="12.75">
      <c r="A2" s="1" t="s">
        <v>1</v>
      </c>
      <c r="B2" s="4">
        <v>37610</v>
      </c>
    </row>
    <row r="4" spans="1:2" ht="12.75">
      <c r="A4" s="1" t="s">
        <v>2</v>
      </c>
      <c r="B4" t="s">
        <v>7</v>
      </c>
    </row>
    <row r="9" spans="1:2" ht="12.75">
      <c r="A9" s="1" t="s">
        <v>3</v>
      </c>
      <c r="B9" t="s">
        <v>8</v>
      </c>
    </row>
    <row r="11" spans="2:3" ht="12.75">
      <c r="B11" t="s">
        <v>10</v>
      </c>
      <c r="C11" s="2"/>
    </row>
    <row r="12" ht="12.75">
      <c r="B12" t="s">
        <v>9</v>
      </c>
    </row>
    <row r="13" ht="12.75">
      <c r="B13" t="s">
        <v>47</v>
      </c>
    </row>
    <row r="14" ht="12.75">
      <c r="B14" t="s">
        <v>48</v>
      </c>
    </row>
    <row r="16" ht="12.75">
      <c r="B16" t="s">
        <v>11</v>
      </c>
    </row>
    <row r="19" spans="1:2" ht="15.75" customHeight="1">
      <c r="A19" s="1" t="s">
        <v>20</v>
      </c>
      <c r="B19" t="s">
        <v>32</v>
      </c>
    </row>
    <row r="20" spans="1:2" ht="12.75">
      <c r="A20" s="1" t="s">
        <v>22</v>
      </c>
      <c r="B20" t="s">
        <v>33</v>
      </c>
    </row>
    <row r="21" ht="12.75">
      <c r="A21" s="1" t="s">
        <v>21</v>
      </c>
    </row>
    <row r="28" spans="1:2" ht="12.75">
      <c r="A28" s="1" t="s">
        <v>27</v>
      </c>
      <c r="B28" t="s">
        <v>34</v>
      </c>
    </row>
    <row r="29" spans="1:2" ht="12.75">
      <c r="A29" s="1" t="s">
        <v>28</v>
      </c>
      <c r="B29" t="s">
        <v>35</v>
      </c>
    </row>
    <row r="30" ht="12.75">
      <c r="A30" s="1" t="s">
        <v>29</v>
      </c>
    </row>
    <row r="31" spans="2:8" ht="12.75">
      <c r="B31" s="20" t="s">
        <v>31</v>
      </c>
      <c r="C31" s="20"/>
      <c r="D31" s="20"/>
      <c r="E31" s="20"/>
      <c r="F31" s="20"/>
      <c r="G31" s="20"/>
      <c r="H31" s="20"/>
    </row>
    <row r="33" ht="13.5" thickBot="1"/>
    <row r="34" spans="3:11" ht="12.75">
      <c r="C34" s="22"/>
      <c r="D34" s="23"/>
      <c r="E34" s="23"/>
      <c r="F34" s="30" t="s">
        <v>65</v>
      </c>
      <c r="G34" s="23"/>
      <c r="H34" s="23"/>
      <c r="I34" s="23"/>
      <c r="J34" s="23"/>
      <c r="K34" s="24"/>
    </row>
    <row r="35" spans="3:11" ht="13.5" thickBot="1">
      <c r="C35" s="27"/>
      <c r="D35" s="28"/>
      <c r="E35" s="28"/>
      <c r="F35" s="28"/>
      <c r="G35" s="28"/>
      <c r="H35" s="28"/>
      <c r="I35" s="28"/>
      <c r="J35" s="28"/>
      <c r="K35" s="29"/>
    </row>
    <row r="36" spans="3:11" ht="12.75">
      <c r="C36" s="22" t="s">
        <v>69</v>
      </c>
      <c r="D36" s="23"/>
      <c r="E36" s="23"/>
      <c r="F36" s="23"/>
      <c r="G36" s="23"/>
      <c r="H36" s="23"/>
      <c r="I36" s="23"/>
      <c r="J36" s="23"/>
      <c r="K36" s="24"/>
    </row>
    <row r="37" spans="3:11" ht="12.75">
      <c r="C37" s="25" t="s">
        <v>40</v>
      </c>
      <c r="D37" s="21"/>
      <c r="E37" s="21"/>
      <c r="F37" s="21"/>
      <c r="G37" s="21"/>
      <c r="H37" s="21"/>
      <c r="I37" s="21"/>
      <c r="J37" s="21"/>
      <c r="K37" s="26"/>
    </row>
    <row r="38" spans="3:11" ht="12.75">
      <c r="C38" s="25" t="s">
        <v>41</v>
      </c>
      <c r="D38" s="21"/>
      <c r="E38" s="21"/>
      <c r="F38" s="21"/>
      <c r="G38" s="21"/>
      <c r="H38" s="21"/>
      <c r="I38" s="21"/>
      <c r="J38" s="21"/>
      <c r="K38" s="26"/>
    </row>
    <row r="39" spans="3:11" ht="12.75">
      <c r="C39" s="25" t="s">
        <v>67</v>
      </c>
      <c r="D39" s="21"/>
      <c r="E39" s="21"/>
      <c r="F39" s="21"/>
      <c r="G39" s="21"/>
      <c r="H39" s="21"/>
      <c r="I39" s="21"/>
      <c r="J39" s="21"/>
      <c r="K39" s="26"/>
    </row>
    <row r="40" spans="3:11" ht="12.75">
      <c r="C40" s="25" t="s">
        <v>68</v>
      </c>
      <c r="D40" s="21"/>
      <c r="E40" s="21"/>
      <c r="F40" s="21"/>
      <c r="G40" s="21"/>
      <c r="H40" s="21"/>
      <c r="I40" s="21"/>
      <c r="J40" s="21"/>
      <c r="K40" s="26"/>
    </row>
    <row r="41" spans="3:11" ht="13.5" thickBot="1">
      <c r="C41" s="27" t="s">
        <v>66</v>
      </c>
      <c r="D41" s="28"/>
      <c r="E41" s="28"/>
      <c r="F41" s="28"/>
      <c r="G41" s="28"/>
      <c r="H41" s="28"/>
      <c r="I41" s="28"/>
      <c r="J41" s="28"/>
      <c r="K41" s="29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18.57421875" style="1" customWidth="1"/>
    <col min="2" max="2" width="10.57421875" style="0" customWidth="1"/>
  </cols>
  <sheetData>
    <row r="1" spans="1:2" ht="12.75">
      <c r="A1" s="1" t="s">
        <v>0</v>
      </c>
      <c r="B1" t="s">
        <v>70</v>
      </c>
    </row>
    <row r="2" spans="1:2" ht="12.75">
      <c r="A2" s="1" t="s">
        <v>1</v>
      </c>
      <c r="B2" s="4">
        <v>37610</v>
      </c>
    </row>
    <row r="4" spans="1:2" ht="12.75">
      <c r="A4" s="1" t="s">
        <v>2</v>
      </c>
      <c r="B4" t="s">
        <v>39</v>
      </c>
    </row>
    <row r="9" spans="1:3" ht="12.75">
      <c r="A9" s="1" t="s">
        <v>3</v>
      </c>
      <c r="B9" s="2" t="s">
        <v>5</v>
      </c>
      <c r="C9" t="s">
        <v>6</v>
      </c>
    </row>
    <row r="11" ht="12.75">
      <c r="B11" t="s">
        <v>26</v>
      </c>
    </row>
    <row r="14" spans="1:3" ht="15.75" customHeight="1">
      <c r="A14" s="1" t="s">
        <v>20</v>
      </c>
      <c r="B14" t="s">
        <v>25</v>
      </c>
      <c r="C14" t="s">
        <v>24</v>
      </c>
    </row>
    <row r="15" ht="12.75">
      <c r="A15" s="1" t="s">
        <v>22</v>
      </c>
    </row>
    <row r="16" ht="12.75">
      <c r="A16" s="1" t="s">
        <v>21</v>
      </c>
    </row>
    <row r="18" spans="2:4" ht="12.75">
      <c r="B18" t="s">
        <v>36</v>
      </c>
      <c r="D18" s="2" t="s">
        <v>23</v>
      </c>
    </row>
    <row r="20" spans="2:8" ht="18.75">
      <c r="B20" s="5" t="s">
        <v>12</v>
      </c>
      <c r="C20" s="6" t="s">
        <v>13</v>
      </c>
      <c r="D20" s="7" t="s">
        <v>5</v>
      </c>
      <c r="E20" s="8" t="s">
        <v>14</v>
      </c>
      <c r="F20" s="8" t="s">
        <v>15</v>
      </c>
      <c r="G20" s="9" t="s">
        <v>16</v>
      </c>
      <c r="H20" s="9" t="s">
        <v>17</v>
      </c>
    </row>
    <row r="21" spans="2:8" ht="14.25">
      <c r="B21" s="10" t="s">
        <v>18</v>
      </c>
      <c r="C21" s="10"/>
      <c r="D21" s="11" t="s">
        <v>19</v>
      </c>
      <c r="E21" s="12" t="s">
        <v>19</v>
      </c>
      <c r="F21" s="12" t="s">
        <v>19</v>
      </c>
      <c r="G21" s="13"/>
      <c r="H21" s="13"/>
    </row>
    <row r="22" spans="2:8" ht="12.75">
      <c r="B22" s="14">
        <v>10.6</v>
      </c>
      <c r="C22" s="15">
        <v>42328</v>
      </c>
      <c r="D22" s="16">
        <f aca="true" t="shared" si="0" ref="D22:D28">(F22-E22)*(C22^2-G22^2)/(H22^2-G22^2)+E22</f>
        <v>0.9238113551442926</v>
      </c>
      <c r="E22" s="17">
        <f aca="true" t="shared" si="1" ref="E22:E28">0.001293/(1+0.00367*B22)</f>
        <v>0.0012445832234416721</v>
      </c>
      <c r="F22" s="18">
        <f aca="true" t="shared" si="2" ref="F22:F28">0.0000000130753*B22^3-0.00000544149*B22^2-0.00000600025*B22+1.00039</f>
        <v>0.9997305644251047</v>
      </c>
      <c r="G22" s="19">
        <f aca="true" t="shared" si="3" ref="G22:G28">-1.94283*B22+32644.9</f>
        <v>32624.306002</v>
      </c>
      <c r="H22" s="19">
        <f aca="true" t="shared" si="4" ref="H22:H28">-0.0465068*B22^2-2.69663*B22+43063</f>
        <v>43029.190217952</v>
      </c>
    </row>
    <row r="23" spans="2:8" ht="12.75">
      <c r="B23" s="14">
        <v>20</v>
      </c>
      <c r="C23" s="15">
        <v>41897.5</v>
      </c>
      <c r="D23" s="16">
        <f t="shared" si="0"/>
        <v>0.8803667457106985</v>
      </c>
      <c r="E23" s="17">
        <f t="shared" si="1"/>
        <v>0.001204583566238122</v>
      </c>
      <c r="F23" s="18">
        <f t="shared" si="2"/>
        <v>0.9981980013999999</v>
      </c>
      <c r="G23" s="19">
        <f t="shared" si="3"/>
        <v>32606.043400000002</v>
      </c>
      <c r="H23" s="19">
        <f t="shared" si="4"/>
        <v>42990.46468</v>
      </c>
    </row>
    <row r="24" spans="2:8" ht="12.75">
      <c r="B24" s="14">
        <v>30.1</v>
      </c>
      <c r="C24" s="15">
        <v>42149</v>
      </c>
      <c r="D24" s="16">
        <f t="shared" si="0"/>
        <v>0.9100704093776967</v>
      </c>
      <c r="E24" s="17">
        <f t="shared" si="1"/>
        <v>0.0011643749881806483</v>
      </c>
      <c r="F24" s="18">
        <f t="shared" si="2"/>
        <v>0.9956359233319452</v>
      </c>
      <c r="G24" s="19">
        <f t="shared" si="3"/>
        <v>32586.420817000002</v>
      </c>
      <c r="H24" s="19">
        <f t="shared" si="4"/>
        <v>42939.695811132</v>
      </c>
    </row>
    <row r="25" spans="2:8" ht="12.75">
      <c r="B25" s="14">
        <v>40.2</v>
      </c>
      <c r="C25" s="15">
        <v>42058</v>
      </c>
      <c r="D25" s="16">
        <f t="shared" si="0"/>
        <v>0.9033305910603866</v>
      </c>
      <c r="E25" s="17">
        <f t="shared" si="1"/>
        <v>0.0011267640000209144</v>
      </c>
      <c r="F25" s="18">
        <f t="shared" si="2"/>
        <v>0.9922045588044422</v>
      </c>
      <c r="G25" s="19">
        <f t="shared" si="3"/>
        <v>32566.798234</v>
      </c>
      <c r="H25" s="19">
        <f t="shared" si="4"/>
        <v>42879.438624928</v>
      </c>
    </row>
    <row r="26" spans="2:8" ht="12.75">
      <c r="B26" s="14">
        <v>50.1</v>
      </c>
      <c r="C26" s="15">
        <v>41970</v>
      </c>
      <c r="D26" s="16">
        <f t="shared" si="0"/>
        <v>0.8970720240537019</v>
      </c>
      <c r="E26" s="17">
        <f t="shared" si="1"/>
        <v>0.0010921834969637638</v>
      </c>
      <c r="F26" s="18">
        <f t="shared" si="2"/>
        <v>0.9880754317611252</v>
      </c>
      <c r="G26" s="19">
        <f t="shared" si="3"/>
        <v>32547.564217000003</v>
      </c>
      <c r="H26" s="19">
        <f t="shared" si="4"/>
        <v>42811.166303932</v>
      </c>
    </row>
    <row r="27" spans="2:8" ht="12.75">
      <c r="B27" s="14">
        <v>59.8</v>
      </c>
      <c r="C27" s="15">
        <v>41887</v>
      </c>
      <c r="D27" s="16">
        <f t="shared" si="0"/>
        <v>0.8915613046571301</v>
      </c>
      <c r="E27" s="17">
        <f t="shared" si="1"/>
        <v>0.001060300164170219</v>
      </c>
      <c r="F27" s="18">
        <f t="shared" si="2"/>
        <v>0.9833683153399575</v>
      </c>
      <c r="G27" s="19">
        <f t="shared" si="3"/>
        <v>32528.718766</v>
      </c>
      <c r="H27" s="19">
        <f t="shared" si="4"/>
        <v>42735.431348928</v>
      </c>
    </row>
    <row r="28" spans="2:8" ht="12.75">
      <c r="B28" s="14">
        <v>69.7</v>
      </c>
      <c r="C28" s="15">
        <v>41800</v>
      </c>
      <c r="D28" s="16">
        <f t="shared" si="0"/>
        <v>0.8860409536247525</v>
      </c>
      <c r="E28" s="17">
        <f t="shared" si="1"/>
        <v>0.0010296233712560688</v>
      </c>
      <c r="F28" s="18">
        <f t="shared" si="2"/>
        <v>0.9779639470180368</v>
      </c>
      <c r="G28" s="19">
        <f t="shared" si="3"/>
        <v>32509.484749000003</v>
      </c>
      <c r="H28" s="19">
        <f t="shared" si="4"/>
        <v>42649.110668988</v>
      </c>
    </row>
    <row r="32" ht="12.75">
      <c r="B32" t="s">
        <v>30</v>
      </c>
    </row>
    <row r="35" spans="1:2" ht="12.75">
      <c r="A35" s="1" t="s">
        <v>27</v>
      </c>
      <c r="B35" t="s">
        <v>38</v>
      </c>
    </row>
    <row r="36" ht="12.75">
      <c r="A36" s="1" t="s">
        <v>28</v>
      </c>
    </row>
    <row r="37" spans="1:7" ht="12.75">
      <c r="A37" s="1" t="s">
        <v>29</v>
      </c>
      <c r="B37" s="20" t="s">
        <v>37</v>
      </c>
      <c r="C37" s="20"/>
      <c r="D37" s="20"/>
      <c r="E37" s="20"/>
      <c r="F37" s="20"/>
      <c r="G37" s="20"/>
    </row>
  </sheetData>
  <hyperlinks>
    <hyperlink ref="B9" r:id="rId1" display="Density"/>
    <hyperlink ref="D18" r:id="rId2" display="Density calculation spreadsheet"/>
  </hyperlinks>
  <printOptions/>
  <pageMargins left="0.75" right="0.75" top="1" bottom="1" header="0.5" footer="0.5"/>
  <pageSetup horizontalDpi="300" verticalDpi="300" orientation="portrait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F5" sqref="F5"/>
    </sheetView>
  </sheetViews>
  <sheetFormatPr defaultColWidth="9.140625" defaultRowHeight="12.75"/>
  <cols>
    <col min="1" max="1" width="20.7109375" style="1" customWidth="1"/>
    <col min="2" max="2" width="6.00390625" style="0" customWidth="1"/>
    <col min="3" max="3" width="18.7109375" style="0" customWidth="1"/>
    <col min="4" max="4" width="12.8515625" style="0" customWidth="1"/>
  </cols>
  <sheetData>
    <row r="2" ht="12.75">
      <c r="B2" s="3" t="s">
        <v>4</v>
      </c>
    </row>
    <row r="3" ht="12.75">
      <c r="B3" s="3"/>
    </row>
    <row r="5" spans="1:6" ht="12.75">
      <c r="A5" s="1" t="s">
        <v>57</v>
      </c>
      <c r="C5" s="2" t="s">
        <v>5</v>
      </c>
      <c r="D5" t="s">
        <v>6</v>
      </c>
      <c r="F5" s="2" t="s">
        <v>71</v>
      </c>
    </row>
    <row r="6" spans="3:4" ht="12.75">
      <c r="C6" s="2" t="s">
        <v>54</v>
      </c>
      <c r="D6" t="s">
        <v>6</v>
      </c>
    </row>
    <row r="7" spans="3:4" ht="12.75">
      <c r="C7" s="2" t="s">
        <v>55</v>
      </c>
      <c r="D7" t="s">
        <v>56</v>
      </c>
    </row>
    <row r="11" spans="1:4" ht="12.75">
      <c r="A11" s="1" t="s">
        <v>58</v>
      </c>
      <c r="C11" s="2" t="s">
        <v>45</v>
      </c>
      <c r="D11" t="s">
        <v>46</v>
      </c>
    </row>
    <row r="12" spans="3:4" ht="12.75">
      <c r="C12" s="2" t="s">
        <v>49</v>
      </c>
      <c r="D12" t="s">
        <v>50</v>
      </c>
    </row>
    <row r="15" spans="1:4" ht="12.75">
      <c r="A15" s="1" t="s">
        <v>59</v>
      </c>
      <c r="C15" s="2" t="s">
        <v>42</v>
      </c>
      <c r="D15" t="s">
        <v>44</v>
      </c>
    </row>
    <row r="16" spans="3:4" ht="12.75">
      <c r="C16" s="2" t="s">
        <v>43</v>
      </c>
      <c r="D16" t="s">
        <v>44</v>
      </c>
    </row>
    <row r="19" spans="1:4" ht="12.75">
      <c r="A19" s="1" t="s">
        <v>60</v>
      </c>
      <c r="C19" s="2" t="s">
        <v>51</v>
      </c>
      <c r="D19" t="s">
        <v>6</v>
      </c>
    </row>
    <row r="20" spans="3:4" ht="12.75">
      <c r="C20" s="2" t="s">
        <v>52</v>
      </c>
      <c r="D20" t="s">
        <v>53</v>
      </c>
    </row>
    <row r="24" spans="1:4" ht="12.75">
      <c r="A24" s="1" t="s">
        <v>61</v>
      </c>
      <c r="C24" s="2" t="s">
        <v>62</v>
      </c>
      <c r="D24" t="s">
        <v>53</v>
      </c>
    </row>
    <row r="25" spans="3:4" ht="12.75">
      <c r="C25" s="2" t="s">
        <v>63</v>
      </c>
      <c r="D25" t="s">
        <v>64</v>
      </c>
    </row>
  </sheetData>
  <hyperlinks>
    <hyperlink ref="C5" r:id="rId1" display="Density"/>
    <hyperlink ref="F5" r:id="rId2" display="calculation spreadsheet for density, RI, and viscosity"/>
    <hyperlink ref="C15" r:id="rId3" display="Acid number"/>
    <hyperlink ref="C16" r:id="rId4" display="Base number"/>
    <hyperlink ref="C11" r:id="rId5" display="Asphaltene onset"/>
    <hyperlink ref="C12" r:id="rId6" display="Asphaltene amount"/>
    <hyperlink ref="C19" r:id="rId7" display="Adhesion"/>
    <hyperlink ref="C20" r:id="rId8" display="Contact angles"/>
    <hyperlink ref="C6" r:id="rId9" display="Refractive index"/>
    <hyperlink ref="C7" r:id="rId10" display="Viscosity"/>
    <hyperlink ref="C24" r:id="rId11" display="Decane purification"/>
    <hyperlink ref="C25" r:id="rId12" display="Glassware cleaning"/>
  </hyperlinks>
  <printOptions/>
  <pageMargins left="0.75" right="0.75" top="1" bottom="1" header="0.5" footer="0.5"/>
  <pageSetup horizontalDpi="300" verticalDpi="300"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19.00390625" style="1" customWidth="1"/>
    <col min="2" max="2" width="10.57421875" style="0" customWidth="1"/>
    <col min="10" max="10" width="4.57421875" style="0" customWidth="1"/>
  </cols>
  <sheetData>
    <row r="1" ht="12.75">
      <c r="A1" s="1" t="s">
        <v>0</v>
      </c>
    </row>
    <row r="2" spans="1:2" ht="12.75">
      <c r="A2" s="1" t="s">
        <v>1</v>
      </c>
      <c r="B2" s="4"/>
    </row>
    <row r="4" ht="12.75">
      <c r="A4" s="1" t="s">
        <v>2</v>
      </c>
    </row>
    <row r="9" ht="12.75">
      <c r="A9" s="1" t="s">
        <v>3</v>
      </c>
    </row>
    <row r="11" ht="12.75">
      <c r="C11" s="2"/>
    </row>
    <row r="19" ht="15.75" customHeight="1">
      <c r="A19" s="1" t="s">
        <v>20</v>
      </c>
    </row>
    <row r="20" ht="12.75">
      <c r="A20" s="1" t="s">
        <v>22</v>
      </c>
    </row>
    <row r="21" ht="12.75">
      <c r="A21" s="1" t="s">
        <v>21</v>
      </c>
    </row>
    <row r="28" ht="12.75">
      <c r="A28" s="1" t="s">
        <v>27</v>
      </c>
    </row>
    <row r="29" ht="12.75">
      <c r="A29" s="1" t="s">
        <v>28</v>
      </c>
    </row>
    <row r="30" ht="12.75">
      <c r="A30" s="1" t="s">
        <v>29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PRRC-NMIMT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rev3</dc:creator>
  <cp:keywords/>
  <dc:description/>
  <cp:lastModifiedBy>Jill</cp:lastModifiedBy>
  <dcterms:created xsi:type="dcterms:W3CDTF">2002-12-20T17:05:28Z</dcterms:created>
  <dcterms:modified xsi:type="dcterms:W3CDTF">2003-06-04T15:21:13Z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